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9915"/>
  </bookViews>
  <sheets>
    <sheet name="Bieu 14_2019" sheetId="5" r:id="rId1"/>
  </sheets>
  <definedNames>
    <definedName name="chuong_pl_7" localSheetId="0">'Bieu 14_2019'!#REF!</definedName>
  </definedNames>
  <calcPr calcId="144525"/>
</workbook>
</file>

<file path=xl/calcChain.xml><?xml version="1.0" encoding="utf-8"?>
<calcChain xmlns="http://schemas.openxmlformats.org/spreadsheetml/2006/main">
  <c r="J30" i="5" l="1"/>
  <c r="I31" i="5"/>
  <c r="I32" i="5"/>
  <c r="I33" i="5"/>
  <c r="I30" i="5" s="1"/>
  <c r="F33" i="5" l="1"/>
  <c r="E33" i="5"/>
  <c r="F32" i="5"/>
  <c r="E32" i="5"/>
  <c r="F31" i="5"/>
  <c r="E31" i="5"/>
  <c r="F30" i="5"/>
  <c r="D30" i="5"/>
  <c r="C30" i="5"/>
  <c r="F17" i="5"/>
  <c r="D17" i="5"/>
  <c r="D16" i="5" s="1"/>
  <c r="C17" i="5"/>
  <c r="C16" i="5" s="1"/>
  <c r="F16" i="5"/>
  <c r="F15" i="5" s="1"/>
  <c r="E30" i="5" l="1"/>
  <c r="E16" i="5"/>
  <c r="E17" i="5"/>
  <c r="D15" i="5"/>
  <c r="C15" i="5" s="1"/>
  <c r="F14" i="5"/>
  <c r="E14" i="5" s="1"/>
  <c r="E12" i="5" s="1"/>
  <c r="D12" i="5"/>
  <c r="C12" i="5"/>
  <c r="E15" i="5" l="1"/>
</calcChain>
</file>

<file path=xl/comments1.xml><?xml version="1.0" encoding="utf-8"?>
<comments xmlns="http://schemas.openxmlformats.org/spreadsheetml/2006/main">
  <authors>
    <author>AHJJ</author>
    <author>Ke Toan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AHJJ:</t>
        </r>
        <r>
          <rPr>
            <sz val="9"/>
            <color indexed="81"/>
            <rFont val="Tahoma"/>
            <family val="2"/>
          </rPr>
          <t xml:space="preserve">
Số thực hiện chia dự toán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AHJJ:</t>
        </r>
        <r>
          <rPr>
            <sz val="9"/>
            <color indexed="81"/>
            <rFont val="Tahoma"/>
            <family val="2"/>
          </rPr>
          <t xml:space="preserve">
Số thực hiện năm nay chia năm trước</t>
        </r>
      </text>
    </comment>
    <comment ref="J31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2017
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Nguồn 12</t>
        </r>
      </text>
    </comment>
    <comment ref="H32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Nguồn 15</t>
        </r>
      </text>
    </comment>
  </commentList>
</comments>
</file>

<file path=xl/sharedStrings.xml><?xml version="1.0" encoding="utf-8"?>
<sst xmlns="http://schemas.openxmlformats.org/spreadsheetml/2006/main" count="57" uniqueCount="45">
  <si>
    <t>Chương: 622</t>
  </si>
  <si>
    <t>Số TT</t>
  </si>
  <si>
    <t>Nội dung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</si>
  <si>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</si>
  <si>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</si>
  <si>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</si>
  <si>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</si>
  <si>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</si>
  <si>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</si>
  <si>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</si>
  <si>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</si>
  <si>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</si>
  <si>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</si>
  <si>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</si>
  <si>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</si>
  <si>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</si>
  <si>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</si>
  <si>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</si>
  <si>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</si>
  <si>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</si>
  <si>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</si>
  <si>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</si>
  <si>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</si>
  <si>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</si>
  <si>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</si>
  <si>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</si>
  <si>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sự nghiệp giáo dục, đào tạo, dạy nghề</t>
  </si>
  <si>
    <t>3.3</t>
  </si>
  <si>
    <t>Kinh phí cải cách tiền lương</t>
  </si>
  <si>
    <t>Đơn vị: MẦM NON 25B</t>
  </si>
  <si>
    <t>Biểu mẫu 14</t>
  </si>
  <si>
    <t>ĐÁNH GIÁ THỰC HIỆN DỰ TOÁN THU- CHI NGÂN SÁCH</t>
  </si>
  <si>
    <t>(Dùng cho đơn vị dự toán cấp trên và đơn vị dự toán sử dụng ngân sách nhà nước)</t>
  </si>
  <si>
    <t>ĐV tính: Triệu đồng</t>
  </si>
  <si>
    <t>Dự toán năm</t>
  </si>
  <si>
    <t>So sánh (%)</t>
  </si>
  <si>
    <t>Cùng kỳ năm trước</t>
  </si>
  <si>
    <t>Dự
 toán</t>
  </si>
  <si>
    <t>Hiệu trưởng</t>
  </si>
  <si>
    <t>Kiều Thị Mai Trang</t>
  </si>
  <si>
    <t>Học phí</t>
  </si>
  <si>
    <t>Chi sự nghiệp giáo dục, đào tạo.</t>
  </si>
  <si>
    <t>Thực hiện năm 2018</t>
  </si>
  <si>
    <t>NĂM 2019</t>
  </si>
  <si>
    <t>Bình Thạnh., ngày 31 tháng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</si>
</sst>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3" fontId="0" fillId="0" borderId="0" xfId="0" applyNumberFormat="1"/>
    <xf numFmtId="0" fontId="8" fillId="2" borderId="1" xfId="0" applyFont="1" applyFill="1" applyBorder="1" applyAlignment="1">
      <alignment horizontal="left" wrapText="1" indent="1"/>
    </xf>
    <xf numFmtId="9" fontId="2" fillId="2" borderId="1" xfId="0" applyNumberFormat="1" applyFont="1" applyFill="1" applyBorder="1" applyAlignment="1">
      <alignment horizontal="right" wrapText="1"/>
    </xf>
    <xf numFmtId="9" fontId="1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3" fontId="0" fillId="0" borderId="0" xfId="0" applyNumberFormat="1" applyFill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topLeftCell="A25" workbookViewId="0">
      <selection activeCell="F41" sqref="F41"/>
    </sheetView>
  </sheetViews>
  <sheetFormatPr defaultRowHeight="15" x14ac:dyDescent="0.25"/>
  <cols>
    <col min="2" max="2" width="36.5703125" customWidth="1"/>
    <col min="3" max="3" width="12.42578125" customWidth="1"/>
    <col min="4" max="5" width="11" customWidth="1"/>
    <col min="6" max="6" width="12.28515625" customWidth="1"/>
    <col min="7" max="7" width="13.28515625" hidden="1" customWidth="1"/>
    <col min="8" max="8" width="10.140625" hidden="1" customWidth="1"/>
    <col min="9" max="9" width="13" hidden="1" customWidth="1"/>
    <col min="10" max="10" width="13.140625" hidden="1" customWidth="1"/>
    <col min="11" max="11" width="0" hidden="1" customWidth="1"/>
  </cols>
  <sheetData>
    <row r="1" spans="1:6" ht="18.75" x14ac:dyDescent="0.3">
      <c r="A1" s="19" t="s">
        <v>30</v>
      </c>
      <c r="B1" s="19"/>
      <c r="C1" s="19"/>
      <c r="D1" s="19"/>
      <c r="E1" s="19"/>
      <c r="F1" s="19"/>
    </row>
    <row r="2" spans="1:6" ht="18.75" x14ac:dyDescent="0.3">
      <c r="A2" s="1" t="s">
        <v>29</v>
      </c>
    </row>
    <row r="3" spans="1:6" ht="18.75" x14ac:dyDescent="0.3">
      <c r="A3" s="1" t="s">
        <v>0</v>
      </c>
    </row>
    <row r="4" spans="1:6" ht="18.75" x14ac:dyDescent="0.3">
      <c r="A4" s="20" t="s">
        <v>31</v>
      </c>
      <c r="B4" s="20"/>
      <c r="C4" s="20"/>
      <c r="D4" s="20"/>
      <c r="E4" s="20"/>
      <c r="F4" s="20"/>
    </row>
    <row r="5" spans="1:6" ht="18.75" x14ac:dyDescent="0.3">
      <c r="A5" s="26" t="s">
        <v>43</v>
      </c>
      <c r="B5" s="26"/>
      <c r="C5" s="26"/>
      <c r="D5" s="26"/>
      <c r="E5" s="26"/>
      <c r="F5" s="26"/>
    </row>
    <row r="6" spans="1:6" ht="16.5" x14ac:dyDescent="0.25">
      <c r="A6" s="27" t="s">
        <v>32</v>
      </c>
      <c r="B6" s="27"/>
      <c r="C6" s="27"/>
      <c r="D6" s="27"/>
      <c r="E6" s="27"/>
      <c r="F6" s="27"/>
    </row>
    <row r="7" spans="1:6" ht="18.75" x14ac:dyDescent="0.3">
      <c r="A7" s="21" t="s">
        <v>33</v>
      </c>
      <c r="B7" s="21"/>
      <c r="C7" s="21"/>
      <c r="D7" s="21"/>
      <c r="E7" s="21"/>
      <c r="F7" s="21"/>
    </row>
    <row r="8" spans="1:6" ht="15.75" x14ac:dyDescent="0.25">
      <c r="A8" s="23" t="s">
        <v>1</v>
      </c>
      <c r="B8" s="23" t="s">
        <v>2</v>
      </c>
      <c r="C8" s="23" t="s">
        <v>34</v>
      </c>
      <c r="D8" s="23" t="s">
        <v>42</v>
      </c>
      <c r="E8" s="29" t="s">
        <v>35</v>
      </c>
      <c r="F8" s="30"/>
    </row>
    <row r="9" spans="1:6" x14ac:dyDescent="0.25">
      <c r="A9" s="28"/>
      <c r="B9" s="28"/>
      <c r="C9" s="28"/>
      <c r="D9" s="28"/>
      <c r="E9" s="23" t="s">
        <v>37</v>
      </c>
      <c r="F9" s="22" t="s">
        <v>36</v>
      </c>
    </row>
    <row r="10" spans="1:6" x14ac:dyDescent="0.25">
      <c r="A10" s="24"/>
      <c r="B10" s="24"/>
      <c r="C10" s="24"/>
      <c r="D10" s="24"/>
      <c r="E10" s="24"/>
      <c r="F10" s="22"/>
    </row>
    <row r="11" spans="1:6" ht="15.75" x14ac:dyDescent="0.25">
      <c r="A11" s="3" t="s">
        <v>3</v>
      </c>
      <c r="B11" s="12" t="s">
        <v>4</v>
      </c>
      <c r="C11" s="5"/>
      <c r="D11" s="5"/>
      <c r="E11" s="5"/>
      <c r="F11" s="5"/>
    </row>
    <row r="12" spans="1:6" ht="15.75" x14ac:dyDescent="0.25">
      <c r="A12" s="3">
        <v>1</v>
      </c>
      <c r="B12" s="4" t="s">
        <v>5</v>
      </c>
      <c r="C12" s="7">
        <f>C13+C14</f>
        <v>534</v>
      </c>
      <c r="D12" s="7">
        <f>D13+D14</f>
        <v>493</v>
      </c>
      <c r="E12" s="13">
        <f>E14</f>
        <v>0.92322097378277157</v>
      </c>
      <c r="F12" s="13">
        <v>0.96</v>
      </c>
    </row>
    <row r="13" spans="1:6" ht="15.75" x14ac:dyDescent="0.25">
      <c r="A13" s="5" t="s">
        <v>6</v>
      </c>
      <c r="B13" s="6" t="s">
        <v>7</v>
      </c>
      <c r="C13" s="5"/>
      <c r="D13" s="5"/>
      <c r="E13" s="5"/>
      <c r="F13" s="5"/>
    </row>
    <row r="14" spans="1:6" ht="15.75" x14ac:dyDescent="0.25">
      <c r="A14" s="5" t="s">
        <v>8</v>
      </c>
      <c r="B14" s="6" t="s">
        <v>40</v>
      </c>
      <c r="C14" s="8">
        <v>534</v>
      </c>
      <c r="D14" s="8">
        <v>493</v>
      </c>
      <c r="E14" s="14">
        <f>D14/C14*100%</f>
        <v>0.92322097378277157</v>
      </c>
      <c r="F14" s="14">
        <f>493/491*100%</f>
        <v>1.0040733197556009</v>
      </c>
    </row>
    <row r="15" spans="1:6" ht="15.75" x14ac:dyDescent="0.25">
      <c r="A15" s="3">
        <v>2</v>
      </c>
      <c r="B15" s="4" t="s">
        <v>10</v>
      </c>
      <c r="C15" s="7">
        <f>C16</f>
        <v>320.39999999999998</v>
      </c>
      <c r="D15" s="7">
        <f>D16</f>
        <v>295.8</v>
      </c>
      <c r="E15" s="13">
        <f>D15/C15*100%</f>
        <v>0.92322097378277168</v>
      </c>
      <c r="F15" s="15">
        <f>F16</f>
        <v>1.0034013605442176</v>
      </c>
    </row>
    <row r="16" spans="1:6" ht="15.75" x14ac:dyDescent="0.25">
      <c r="A16" s="5" t="s">
        <v>11</v>
      </c>
      <c r="B16" s="6" t="s">
        <v>41</v>
      </c>
      <c r="C16" s="8">
        <f>C17</f>
        <v>320.39999999999998</v>
      </c>
      <c r="D16" s="8">
        <f>D17</f>
        <v>295.8</v>
      </c>
      <c r="E16" s="14">
        <f>D16/C16*100%</f>
        <v>0.92322097378277168</v>
      </c>
      <c r="F16" s="16">
        <f>F17</f>
        <v>1.0034013605442176</v>
      </c>
    </row>
    <row r="17" spans="1:11" ht="15.75" x14ac:dyDescent="0.25">
      <c r="A17" s="5" t="s">
        <v>12</v>
      </c>
      <c r="B17" s="6" t="s">
        <v>13</v>
      </c>
      <c r="C17" s="8">
        <f>C14*60%</f>
        <v>320.39999999999998</v>
      </c>
      <c r="D17" s="8">
        <f>D14*60%</f>
        <v>295.8</v>
      </c>
      <c r="E17" s="14">
        <f>D17/C17*100%</f>
        <v>0.92322097378277168</v>
      </c>
      <c r="F17" s="16">
        <f>295/294*100%</f>
        <v>1.0034013605442176</v>
      </c>
    </row>
    <row r="18" spans="1:11" ht="15.75" x14ac:dyDescent="0.25">
      <c r="A18" s="5" t="s">
        <v>14</v>
      </c>
      <c r="B18" s="6" t="s">
        <v>15</v>
      </c>
      <c r="C18" s="5"/>
      <c r="D18" s="5"/>
      <c r="E18" s="5"/>
      <c r="F18" s="5"/>
    </row>
    <row r="19" spans="1:11" ht="15.75" x14ac:dyDescent="0.25">
      <c r="A19" s="5" t="s">
        <v>16</v>
      </c>
      <c r="B19" s="6" t="s">
        <v>17</v>
      </c>
      <c r="C19" s="5"/>
      <c r="D19" s="5"/>
      <c r="E19" s="5"/>
      <c r="F19" s="5"/>
    </row>
    <row r="20" spans="1:11" ht="15.75" x14ac:dyDescent="0.25">
      <c r="A20" s="5" t="s">
        <v>12</v>
      </c>
      <c r="B20" s="6" t="s">
        <v>18</v>
      </c>
      <c r="C20" s="5"/>
      <c r="D20" s="5"/>
      <c r="E20" s="5"/>
      <c r="F20" s="5"/>
    </row>
    <row r="21" spans="1:11" ht="17.25" customHeight="1" x14ac:dyDescent="0.25">
      <c r="A21" s="5" t="s">
        <v>14</v>
      </c>
      <c r="B21" s="6" t="s">
        <v>19</v>
      </c>
      <c r="C21" s="5"/>
      <c r="D21" s="5"/>
      <c r="E21" s="5"/>
      <c r="F21" s="5"/>
    </row>
    <row r="22" spans="1:11" ht="15.75" x14ac:dyDescent="0.25">
      <c r="A22" s="3">
        <v>3</v>
      </c>
      <c r="B22" s="4" t="s">
        <v>20</v>
      </c>
      <c r="C22" s="5"/>
      <c r="D22" s="5"/>
      <c r="E22" s="5"/>
      <c r="F22" s="5"/>
    </row>
    <row r="23" spans="1:11" ht="15.75" x14ac:dyDescent="0.25">
      <c r="A23" s="5" t="s">
        <v>21</v>
      </c>
      <c r="B23" s="6" t="s">
        <v>7</v>
      </c>
      <c r="C23" s="5"/>
      <c r="D23" s="5"/>
      <c r="E23" s="5"/>
      <c r="F23" s="5"/>
    </row>
    <row r="24" spans="1:11" ht="15.75" x14ac:dyDescent="0.25">
      <c r="A24" s="5" t="s">
        <v>22</v>
      </c>
      <c r="B24" s="6" t="s">
        <v>9</v>
      </c>
      <c r="C24" s="5"/>
      <c r="D24" s="5"/>
      <c r="E24" s="5"/>
      <c r="F24" s="5"/>
    </row>
    <row r="25" spans="1:11" ht="15.75" x14ac:dyDescent="0.25">
      <c r="A25" s="3" t="s">
        <v>23</v>
      </c>
      <c r="B25" s="4" t="s">
        <v>24</v>
      </c>
      <c r="C25" s="5"/>
      <c r="D25" s="5"/>
      <c r="E25" s="5"/>
      <c r="F25" s="5"/>
    </row>
    <row r="26" spans="1:11" ht="15.75" x14ac:dyDescent="0.25">
      <c r="A26" s="3">
        <v>1</v>
      </c>
      <c r="B26" s="4" t="s">
        <v>17</v>
      </c>
      <c r="C26" s="5"/>
      <c r="D26" s="5"/>
      <c r="E26" s="5"/>
      <c r="F26" s="5"/>
    </row>
    <row r="27" spans="1:11" ht="15.75" x14ac:dyDescent="0.25">
      <c r="A27" s="5" t="s">
        <v>6</v>
      </c>
      <c r="B27" s="6" t="s">
        <v>18</v>
      </c>
      <c r="C27" s="5"/>
      <c r="D27" s="5"/>
      <c r="E27" s="5"/>
      <c r="F27" s="5"/>
    </row>
    <row r="28" spans="1:11" ht="16.5" customHeight="1" x14ac:dyDescent="0.25">
      <c r="A28" s="5" t="s">
        <v>8</v>
      </c>
      <c r="B28" s="6" t="s">
        <v>19</v>
      </c>
      <c r="C28" s="5"/>
      <c r="D28" s="5"/>
      <c r="E28" s="5"/>
      <c r="F28" s="5"/>
    </row>
    <row r="29" spans="1:11" ht="15.75" x14ac:dyDescent="0.25">
      <c r="A29" s="3">
        <v>2</v>
      </c>
      <c r="B29" s="4" t="s">
        <v>25</v>
      </c>
      <c r="C29" s="5"/>
      <c r="D29" s="5"/>
      <c r="E29" s="5"/>
      <c r="F29" s="5"/>
    </row>
    <row r="30" spans="1:11" ht="15.75" x14ac:dyDescent="0.25">
      <c r="A30" s="3">
        <v>3</v>
      </c>
      <c r="B30" s="12" t="s">
        <v>26</v>
      </c>
      <c r="C30" s="9">
        <f>SUM(C31:C33)</f>
        <v>6116.5110000000004</v>
      </c>
      <c r="D30" s="9">
        <f>SUM(D31:D33)</f>
        <v>3750.3189999999995</v>
      </c>
      <c r="E30" s="13">
        <f>D30/C30*100%</f>
        <v>0.61314677599696943</v>
      </c>
      <c r="F30" s="13">
        <f>I30/J30*100%</f>
        <v>1.0667506243736815</v>
      </c>
      <c r="I30" s="11">
        <f>SUM(I31:I33)</f>
        <v>3750319554</v>
      </c>
      <c r="J30" s="11">
        <f>SUM(J31:J33)</f>
        <v>3515647864</v>
      </c>
    </row>
    <row r="31" spans="1:11" ht="15.75" x14ac:dyDescent="0.25">
      <c r="A31" s="5" t="s">
        <v>21</v>
      </c>
      <c r="B31" s="6" t="s">
        <v>13</v>
      </c>
      <c r="C31" s="10">
        <v>3719.8449999999998</v>
      </c>
      <c r="D31" s="10">
        <v>2750.7</v>
      </c>
      <c r="E31" s="14">
        <f>D31/C31*100%</f>
        <v>0.73946629496659133</v>
      </c>
      <c r="F31" s="14">
        <f>D31/K31*100%</f>
        <v>1.0696453569762014</v>
      </c>
      <c r="G31" s="11">
        <v>2750700000</v>
      </c>
      <c r="H31" s="11"/>
      <c r="I31" s="11">
        <f>SUM(G31:H31)</f>
        <v>2750700000</v>
      </c>
      <c r="J31" s="11">
        <v>2571649000</v>
      </c>
      <c r="K31">
        <v>2571.6</v>
      </c>
    </row>
    <row r="32" spans="1:11" ht="15.75" x14ac:dyDescent="0.25">
      <c r="A32" s="5" t="s">
        <v>22</v>
      </c>
      <c r="B32" s="6" t="s">
        <v>15</v>
      </c>
      <c r="C32" s="10">
        <v>1433.0429999999999</v>
      </c>
      <c r="D32" s="8">
        <v>939.995</v>
      </c>
      <c r="E32" s="14">
        <f>D32/C32*100%</f>
        <v>0.65594333177720421</v>
      </c>
      <c r="F32" s="14">
        <f>D32/K32*100%</f>
        <v>1.0401626646010844</v>
      </c>
      <c r="G32" s="11">
        <v>885549000</v>
      </c>
      <c r="H32" s="11">
        <v>54446554</v>
      </c>
      <c r="I32" s="11">
        <f>SUM(G32:H32)</f>
        <v>939995554</v>
      </c>
      <c r="J32" s="11">
        <v>903734864</v>
      </c>
      <c r="K32" s="18">
        <v>903.7</v>
      </c>
    </row>
    <row r="33" spans="1:11" ht="15.75" x14ac:dyDescent="0.25">
      <c r="A33" s="5" t="s">
        <v>27</v>
      </c>
      <c r="B33" s="6" t="s">
        <v>28</v>
      </c>
      <c r="C33" s="8">
        <v>963.62300000000005</v>
      </c>
      <c r="D33" s="8">
        <v>59.624000000000002</v>
      </c>
      <c r="E33" s="14">
        <f>D33/C33*100%</f>
        <v>6.1874820339489614E-2</v>
      </c>
      <c r="F33" s="14">
        <f>D33/K33*100%</f>
        <v>1.4831840796019899</v>
      </c>
      <c r="G33" s="11">
        <v>59624000</v>
      </c>
      <c r="H33" s="11"/>
      <c r="I33" s="11">
        <f>SUM(G33:H33)</f>
        <v>59624000</v>
      </c>
      <c r="J33" s="11">
        <v>40264000</v>
      </c>
      <c r="K33">
        <v>40.200000000000003</v>
      </c>
    </row>
    <row r="34" spans="1:11" ht="18.75" x14ac:dyDescent="0.3">
      <c r="A34" s="2"/>
    </row>
    <row r="35" spans="1:11" ht="16.5" x14ac:dyDescent="0.25">
      <c r="C35" s="17" t="s">
        <v>44</v>
      </c>
    </row>
    <row r="36" spans="1:11" ht="18.75" x14ac:dyDescent="0.3">
      <c r="C36" s="20" t="s">
        <v>38</v>
      </c>
      <c r="D36" s="20"/>
      <c r="E36" s="20"/>
      <c r="F36" s="20"/>
    </row>
    <row r="37" spans="1:11" ht="18.75" x14ac:dyDescent="0.3">
      <c r="A37" s="2"/>
    </row>
    <row r="40" spans="1:11" ht="15.75" x14ac:dyDescent="0.25">
      <c r="C40" s="25" t="s">
        <v>39</v>
      </c>
      <c r="D40" s="25"/>
      <c r="E40" s="25"/>
      <c r="F40" s="25"/>
    </row>
  </sheetData>
  <mergeCells count="14">
    <mergeCell ref="E9:E10"/>
    <mergeCell ref="F9:F10"/>
    <mergeCell ref="C36:F36"/>
    <mergeCell ref="C40:F40"/>
    <mergeCell ref="A1:F1"/>
    <mergeCell ref="A4:F4"/>
    <mergeCell ref="A5:F5"/>
    <mergeCell ref="A6:F6"/>
    <mergeCell ref="A7:F7"/>
    <mergeCell ref="A8:A10"/>
    <mergeCell ref="B8:B10"/>
    <mergeCell ref="C8:C10"/>
    <mergeCell ref="D8:D10"/>
    <mergeCell ref="E8:F8"/>
  </mergeCells>
  <pageMargins left="0.7" right="0.26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14_2019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PC</cp:lastModifiedBy>
  <cp:lastPrinted>2019-06-09T08:59:51Z</cp:lastPrinted>
  <dcterms:created xsi:type="dcterms:W3CDTF">2018-05-23T03:54:58Z</dcterms:created>
  <dcterms:modified xsi:type="dcterms:W3CDTF">2019-07-05T07:54:23Z</dcterms:modified>
</cp:coreProperties>
</file>